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Armin Mirto</author>
  </authors>
  <commentList>
    <comment ref="U14" authorId="0">
      <text>
        <r>
          <rPr>
            <b/>
            <sz val="8"/>
            <rFont val="Tahoma"/>
            <family val="0"/>
          </rPr>
          <t>Armin Mirto:</t>
        </r>
        <r>
          <rPr>
            <sz val="8"/>
            <rFont val="Tahoma"/>
            <family val="0"/>
          </rPr>
          <t xml:space="preserve">
Се внесува во зависност од густината на горивото. (Внесете една од вредностите</t>
        </r>
        <r>
          <rPr>
            <b/>
            <sz val="8"/>
            <rFont val="Tahoma"/>
            <family val="2"/>
          </rPr>
          <t xml:space="preserve"> U15</t>
        </r>
        <r>
          <rPr>
            <sz val="8"/>
            <rFont val="Tahoma"/>
            <family val="0"/>
          </rPr>
          <t xml:space="preserve"> или </t>
        </r>
        <r>
          <rPr>
            <b/>
            <sz val="8"/>
            <rFont val="Tahoma"/>
            <family val="2"/>
          </rPr>
          <t>U16</t>
        </r>
        <r>
          <rPr>
            <sz val="8"/>
            <rFont val="Tahoma"/>
            <family val="0"/>
          </rPr>
          <t>).</t>
        </r>
      </text>
    </comment>
    <comment ref="U18" authorId="0">
      <text>
        <r>
          <rPr>
            <b/>
            <sz val="8"/>
            <rFont val="Tahoma"/>
            <family val="2"/>
          </rPr>
          <t>Armin Mirto:</t>
        </r>
        <r>
          <rPr>
            <sz val="8"/>
            <rFont val="Tahoma"/>
            <family val="2"/>
          </rPr>
          <t xml:space="preserve">
Густинаата на горовивото е дадено во келиите </t>
        </r>
        <r>
          <rPr>
            <b/>
            <sz val="8"/>
            <rFont val="Tahoma"/>
            <family val="2"/>
          </rPr>
          <t>I2</t>
        </r>
        <r>
          <rPr>
            <sz val="8"/>
            <rFont val="Tahoma"/>
            <family val="2"/>
          </rPr>
          <t xml:space="preserve"> до </t>
        </r>
        <r>
          <rPr>
            <b/>
            <sz val="8"/>
            <rFont val="Tahoma"/>
            <family val="2"/>
          </rPr>
          <t>М2</t>
        </r>
        <r>
          <rPr>
            <sz val="8"/>
            <rFont val="Tahoma"/>
            <family val="2"/>
          </rPr>
          <t xml:space="preserve"> дадени со зелена боја.</t>
        </r>
      </text>
    </comment>
    <comment ref="U22" authorId="0">
      <text>
        <r>
          <rPr>
            <b/>
            <sz val="8"/>
            <rFont val="Tahoma"/>
            <family val="2"/>
          </rPr>
          <t>Armin Mirto:</t>
        </r>
        <r>
          <rPr>
            <sz val="8"/>
            <rFont val="Tahoma"/>
            <family val="2"/>
          </rPr>
          <t xml:space="preserve">
Се мери температура на гориво и во согласност со температурата се одтчитува корекцијата на густината во зависност од вудот на горивото дадено во табелата со дадената боја.
(За температура 20°C за гориво EL-екстра лесно овој фактор изнесува 0,9958 )</t>
        </r>
      </text>
    </comment>
  </commentList>
</comments>
</file>

<file path=xl/sharedStrings.xml><?xml version="1.0" encoding="utf-8"?>
<sst xmlns="http://schemas.openxmlformats.org/spreadsheetml/2006/main" count="37" uniqueCount="32">
  <si>
    <t>BMB-95</t>
  </si>
  <si>
    <t>GM1</t>
  </si>
  <si>
    <t>ADO-10</t>
  </si>
  <si>
    <t>ADO-50</t>
  </si>
  <si>
    <t>E.L</t>
  </si>
  <si>
    <t>Gustina</t>
  </si>
  <si>
    <t>temperat</t>
  </si>
  <si>
    <t xml:space="preserve">Густината на горивото од резервоарот се зема од оваа таблица </t>
  </si>
  <si>
    <t>Во розевото поле се добива зафатнината сведена на референтна температура</t>
  </si>
  <si>
    <t>за горива со густина 755,0 и 805,0</t>
  </si>
  <si>
    <t>за горива со густина 840,0, 845,0 и 850,0</t>
  </si>
  <si>
    <t>Начин на пресметка на зафатнина на гориво [m3]</t>
  </si>
  <si>
    <t>Корекција на вагата мора да има вредност (1,0014 или 1,0013)</t>
  </si>
  <si>
    <t>Маса отчитана од вага (полна -празна цистерна):</t>
  </si>
  <si>
    <t>kg</t>
  </si>
  <si>
    <t>m3</t>
  </si>
  <si>
    <t>Корекцијата на густината на горивото од резервоарот  се зема од</t>
  </si>
  <si>
    <t>дадената таблица за соодветна температура на гориво</t>
  </si>
  <si>
    <t>Во жолтите полиња се внесуваат вредностите од мерењето</t>
  </si>
  <si>
    <t>Објаснување на табела:</t>
  </si>
  <si>
    <t>Со зелена боја се дадени густината на горивата со референтна температура од 15°C</t>
  </si>
  <si>
    <t>Со црна боја е дадена температурата на горивата</t>
  </si>
  <si>
    <t>Вид гориво</t>
  </si>
  <si>
    <t>Густина</t>
  </si>
  <si>
    <t xml:space="preserve">Температура </t>
  </si>
  <si>
    <t>Коренционене фактор</t>
  </si>
  <si>
    <t>За референтна температура од 15°C</t>
  </si>
  <si>
    <t>Пример за EL гориво</t>
  </si>
  <si>
    <t>на горивото и од видот на горивото</t>
  </si>
  <si>
    <t xml:space="preserve">Со сина боја е дадена корекција на густината во зависност од измерената температура </t>
  </si>
  <si>
    <t>Со црвена боја дадено е видот на горивото</t>
  </si>
  <si>
    <t>Формула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</si>
</sst>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8">
    <font>
      <sz val="10"/>
      <name val="Arial"/>
      <family val="0"/>
    </font>
    <font>
      <sz val="10"/>
      <color indexed="12"/>
      <name val="HellasTimes"/>
      <family val="0"/>
    </font>
    <font>
      <b/>
      <sz val="10"/>
      <color indexed="58"/>
      <name val="MAC C Swiss"/>
      <family val="2"/>
    </font>
    <font>
      <b/>
      <sz val="12"/>
      <name val="HellasTimes"/>
      <family val="0"/>
    </font>
    <font>
      <sz val="8"/>
      <name val="Tahoma"/>
      <family val="0"/>
    </font>
    <font>
      <b/>
      <sz val="8"/>
      <name val="Tahoma"/>
      <family val="0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4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2" fontId="44" fillId="0" borderId="13" xfId="0" applyNumberFormat="1" applyFont="1" applyFill="1" applyBorder="1" applyAlignment="1">
      <alignment horizontal="center"/>
    </xf>
    <xf numFmtId="172" fontId="44" fillId="0" borderId="14" xfId="0" applyNumberFormat="1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1" fillId="33" borderId="24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1" xfId="0" applyBorder="1" applyAlignment="1">
      <alignment/>
    </xf>
    <xf numFmtId="3" fontId="0" fillId="34" borderId="30" xfId="0" applyNumberFormat="1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31" xfId="0" applyFill="1" applyBorder="1" applyAlignment="1">
      <alignment/>
    </xf>
    <xf numFmtId="0" fontId="0" fillId="34" borderId="30" xfId="0" applyFill="1" applyBorder="1" applyAlignment="1">
      <alignment/>
    </xf>
    <xf numFmtId="0" fontId="46" fillId="36" borderId="30" xfId="0" applyFont="1" applyFill="1" applyBorder="1" applyAlignment="1">
      <alignment/>
    </xf>
    <xf numFmtId="0" fontId="0" fillId="0" borderId="25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L1">
      <selection activeCell="U25" sqref="U25"/>
    </sheetView>
  </sheetViews>
  <sheetFormatPr defaultColWidth="9.140625" defaultRowHeight="12.75"/>
  <cols>
    <col min="1" max="1" width="8.8515625" style="0" hidden="1" customWidth="1"/>
    <col min="2" max="6" width="8.140625" style="0" hidden="1" customWidth="1"/>
    <col min="7" max="7" width="1.8515625" style="0" customWidth="1"/>
    <col min="8" max="8" width="12.57421875" style="0" customWidth="1"/>
    <col min="14" max="14" width="1.421875" style="0" customWidth="1"/>
    <col min="20" max="20" width="12.140625" style="0" customWidth="1"/>
    <col min="21" max="21" width="13.28125" style="0" customWidth="1"/>
  </cols>
  <sheetData>
    <row r="1" spans="1:14" ht="13.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/>
      <c r="H1" s="40" t="s">
        <v>22</v>
      </c>
      <c r="I1" s="40" t="s">
        <v>0</v>
      </c>
      <c r="J1" s="40" t="s">
        <v>1</v>
      </c>
      <c r="K1" s="40" t="s">
        <v>2</v>
      </c>
      <c r="L1" s="40" t="s">
        <v>3</v>
      </c>
      <c r="M1" s="40" t="s">
        <v>4</v>
      </c>
      <c r="N1" s="2"/>
    </row>
    <row r="2" spans="1:17" ht="12.75">
      <c r="A2" s="3" t="s">
        <v>5</v>
      </c>
      <c r="B2" s="4">
        <v>0.755</v>
      </c>
      <c r="C2" s="4">
        <v>0.805</v>
      </c>
      <c r="D2" s="4">
        <v>0.84</v>
      </c>
      <c r="E2" s="4">
        <v>0.845</v>
      </c>
      <c r="F2" s="5">
        <v>0.85</v>
      </c>
      <c r="G2" s="6"/>
      <c r="H2" s="25" t="s">
        <v>23</v>
      </c>
      <c r="I2" s="27">
        <f>0.755*1000</f>
        <v>755</v>
      </c>
      <c r="J2" s="27">
        <f>0.805*1000</f>
        <v>805</v>
      </c>
      <c r="K2" s="27">
        <f>0.84*1000</f>
        <v>840</v>
      </c>
      <c r="L2" s="27">
        <f>0.845*1000</f>
        <v>845</v>
      </c>
      <c r="M2" s="28">
        <f>0.85*1000</f>
        <v>850</v>
      </c>
      <c r="N2" s="29" t="s">
        <v>26</v>
      </c>
      <c r="O2" s="30"/>
      <c r="P2" s="30"/>
      <c r="Q2" s="30"/>
    </row>
    <row r="3" spans="1:13" ht="17.25" customHeight="1" thickBot="1">
      <c r="A3" s="8" t="s">
        <v>6</v>
      </c>
      <c r="B3" s="9"/>
      <c r="C3" s="9"/>
      <c r="D3" s="9"/>
      <c r="E3" s="9"/>
      <c r="F3" s="10"/>
      <c r="G3" s="11"/>
      <c r="H3" s="26" t="s">
        <v>24</v>
      </c>
      <c r="I3" s="51" t="s">
        <v>25</v>
      </c>
      <c r="J3" s="52"/>
      <c r="K3" s="52"/>
      <c r="L3" s="52"/>
      <c r="M3" s="53"/>
    </row>
    <row r="4" spans="1:15" ht="15">
      <c r="A4" s="13">
        <v>-20</v>
      </c>
      <c r="B4" s="14">
        <v>1.041</v>
      </c>
      <c r="C4" s="14">
        <v>1.0318</v>
      </c>
      <c r="D4" s="14">
        <v>1.0293</v>
      </c>
      <c r="E4" s="14">
        <v>1.029</v>
      </c>
      <c r="F4" s="15">
        <v>1.0288</v>
      </c>
      <c r="H4" s="13">
        <f>A61+0.5</f>
        <v>9</v>
      </c>
      <c r="I4" s="14">
        <v>1.0071</v>
      </c>
      <c r="J4" s="14">
        <v>1.0055</v>
      </c>
      <c r="K4" s="14">
        <v>1.0051</v>
      </c>
      <c r="L4" s="14">
        <v>1.005</v>
      </c>
      <c r="M4" s="15">
        <v>1.005</v>
      </c>
      <c r="O4" s="31" t="s">
        <v>19</v>
      </c>
    </row>
    <row r="5" spans="1:15" ht="12.75">
      <c r="A5" s="7">
        <f>A4+0.5</f>
        <v>-19.5</v>
      </c>
      <c r="B5" s="16">
        <v>1.0405</v>
      </c>
      <c r="C5" s="16">
        <v>1.0313</v>
      </c>
      <c r="D5" s="16">
        <v>1.0288</v>
      </c>
      <c r="E5" s="16">
        <v>1.0286</v>
      </c>
      <c r="F5" s="17">
        <v>1.0284</v>
      </c>
      <c r="H5" s="7">
        <f aca="true" t="shared" si="0" ref="H5:H61">H4+0.5</f>
        <v>9.5</v>
      </c>
      <c r="I5" s="16">
        <v>1.0065</v>
      </c>
      <c r="J5" s="16">
        <v>1.005</v>
      </c>
      <c r="K5" s="16">
        <v>1.0046</v>
      </c>
      <c r="L5" s="16">
        <v>1.0046</v>
      </c>
      <c r="M5" s="17">
        <v>1.0046</v>
      </c>
      <c r="O5" s="24" t="s">
        <v>30</v>
      </c>
    </row>
    <row r="6" spans="1:15" ht="12.75">
      <c r="A6" s="7">
        <f aca="true" t="shared" si="1" ref="A6:A61">A5+0.5</f>
        <v>-19</v>
      </c>
      <c r="B6" s="16">
        <v>1.0399</v>
      </c>
      <c r="C6" s="16">
        <v>1.0309</v>
      </c>
      <c r="D6" s="16">
        <v>1.0284</v>
      </c>
      <c r="E6" s="16">
        <v>1.0282</v>
      </c>
      <c r="F6" s="17">
        <v>1.028</v>
      </c>
      <c r="H6" s="7">
        <f t="shared" si="0"/>
        <v>10</v>
      </c>
      <c r="I6" s="16">
        <v>1.0059</v>
      </c>
      <c r="J6" s="16">
        <v>1.0046</v>
      </c>
      <c r="K6" s="16">
        <v>1.0042</v>
      </c>
      <c r="L6" s="16">
        <v>1.0042</v>
      </c>
      <c r="M6" s="17">
        <v>1.0041</v>
      </c>
      <c r="O6" s="24" t="s">
        <v>20</v>
      </c>
    </row>
    <row r="7" spans="1:15" ht="12.75">
      <c r="A7" s="7">
        <f t="shared" si="1"/>
        <v>-18.5</v>
      </c>
      <c r="B7" s="16">
        <v>1.0393</v>
      </c>
      <c r="C7" s="16">
        <v>1.0304</v>
      </c>
      <c r="D7" s="16">
        <v>1.028</v>
      </c>
      <c r="E7" s="16">
        <v>1.0278</v>
      </c>
      <c r="F7" s="17">
        <v>1.0276</v>
      </c>
      <c r="H7" s="7">
        <f t="shared" si="0"/>
        <v>10.5</v>
      </c>
      <c r="I7" s="16">
        <v>1.0053</v>
      </c>
      <c r="J7" s="16">
        <v>1.0041</v>
      </c>
      <c r="K7" s="16">
        <v>1.0038</v>
      </c>
      <c r="L7" s="16">
        <v>1.0038</v>
      </c>
      <c r="M7" s="17">
        <v>1.0037</v>
      </c>
      <c r="O7" t="s">
        <v>28</v>
      </c>
    </row>
    <row r="8" spans="1:15" ht="12.75">
      <c r="A8" s="7">
        <f t="shared" si="1"/>
        <v>-18</v>
      </c>
      <c r="B8" s="16">
        <v>1.0387</v>
      </c>
      <c r="C8" s="16">
        <v>1.03</v>
      </c>
      <c r="D8" s="16">
        <v>1.0276</v>
      </c>
      <c r="E8" s="16">
        <v>1.0274</v>
      </c>
      <c r="F8" s="17">
        <v>1.0272</v>
      </c>
      <c r="H8" s="7">
        <f t="shared" si="0"/>
        <v>11</v>
      </c>
      <c r="I8" s="16">
        <v>1.0047</v>
      </c>
      <c r="J8" s="16">
        <v>1.0037</v>
      </c>
      <c r="K8" s="16">
        <v>1.0034</v>
      </c>
      <c r="L8" s="16">
        <v>1.0033</v>
      </c>
      <c r="M8" s="17">
        <v>1.0033</v>
      </c>
      <c r="O8" s="24" t="s">
        <v>29</v>
      </c>
    </row>
    <row r="9" spans="1:15" ht="12.75">
      <c r="A9" s="7">
        <f t="shared" si="1"/>
        <v>-17.5</v>
      </c>
      <c r="B9" s="16">
        <v>1.0382</v>
      </c>
      <c r="C9" s="16">
        <v>1.0295</v>
      </c>
      <c r="D9" s="16">
        <v>1.0272</v>
      </c>
      <c r="E9" s="16">
        <v>1.027</v>
      </c>
      <c r="F9" s="17">
        <v>1.0268</v>
      </c>
      <c r="H9" s="7">
        <f t="shared" si="0"/>
        <v>11.5</v>
      </c>
      <c r="I9" s="16">
        <v>1.0042</v>
      </c>
      <c r="J9" s="16">
        <v>1.0032</v>
      </c>
      <c r="K9" s="16">
        <v>1.003</v>
      </c>
      <c r="L9" s="16">
        <v>1.0029</v>
      </c>
      <c r="M9" s="17">
        <v>1.0029</v>
      </c>
      <c r="O9" s="24" t="s">
        <v>21</v>
      </c>
    </row>
    <row r="10" spans="1:17" ht="15">
      <c r="A10" s="7">
        <f t="shared" si="1"/>
        <v>-17</v>
      </c>
      <c r="B10" s="16">
        <v>1.0376</v>
      </c>
      <c r="C10" s="16">
        <v>1.0291</v>
      </c>
      <c r="D10" s="16">
        <v>1.0268</v>
      </c>
      <c r="E10" s="16">
        <v>1.0266</v>
      </c>
      <c r="F10" s="17">
        <v>1.0264</v>
      </c>
      <c r="H10" s="7">
        <f t="shared" si="0"/>
        <v>12</v>
      </c>
      <c r="I10" s="16">
        <v>1.0036</v>
      </c>
      <c r="J10" s="16">
        <v>1.0028</v>
      </c>
      <c r="K10" s="16">
        <v>1.0025</v>
      </c>
      <c r="L10" s="16">
        <v>1.0025</v>
      </c>
      <c r="M10" s="17">
        <v>1.0025</v>
      </c>
      <c r="P10" s="31"/>
      <c r="Q10" s="31"/>
    </row>
    <row r="11" spans="1:15" ht="15">
      <c r="A11" s="7">
        <f t="shared" si="1"/>
        <v>-16.5</v>
      </c>
      <c r="B11" s="16">
        <v>1.037</v>
      </c>
      <c r="C11" s="16">
        <v>1.0286</v>
      </c>
      <c r="D11" s="16">
        <v>1.0264</v>
      </c>
      <c r="E11" s="16">
        <v>1.0262</v>
      </c>
      <c r="F11" s="17">
        <v>1.026</v>
      </c>
      <c r="H11" s="7">
        <f t="shared" si="0"/>
        <v>12.5</v>
      </c>
      <c r="I11" s="16">
        <v>1.003</v>
      </c>
      <c r="J11" s="16">
        <v>1.0023</v>
      </c>
      <c r="K11" s="16">
        <v>1.0021</v>
      </c>
      <c r="L11" s="16">
        <v>1.0021</v>
      </c>
      <c r="M11" s="17">
        <v>1.0021</v>
      </c>
      <c r="O11" s="31" t="s">
        <v>27</v>
      </c>
    </row>
    <row r="12" spans="1:22" ht="12.75">
      <c r="A12" s="7">
        <f t="shared" si="1"/>
        <v>-16</v>
      </c>
      <c r="B12" s="16">
        <v>1.0364</v>
      </c>
      <c r="C12" s="16">
        <v>1.0282</v>
      </c>
      <c r="D12" s="16">
        <v>1.0259</v>
      </c>
      <c r="E12" s="16">
        <v>1.0257</v>
      </c>
      <c r="F12" s="17">
        <v>1.0255</v>
      </c>
      <c r="H12" s="7">
        <f t="shared" si="0"/>
        <v>13</v>
      </c>
      <c r="I12" s="16">
        <v>1.0024</v>
      </c>
      <c r="J12" s="16">
        <v>1.0018</v>
      </c>
      <c r="K12" s="16">
        <v>1.0017</v>
      </c>
      <c r="L12" s="16">
        <v>1.0017</v>
      </c>
      <c r="M12" s="17">
        <v>1.0017</v>
      </c>
      <c r="O12" s="32" t="s">
        <v>13</v>
      </c>
      <c r="P12" s="33"/>
      <c r="Q12" s="33"/>
      <c r="R12" s="33"/>
      <c r="S12" s="33"/>
      <c r="T12" s="33"/>
      <c r="U12" s="43">
        <v>12000</v>
      </c>
      <c r="V12" s="37" t="s">
        <v>14</v>
      </c>
    </row>
    <row r="13" spans="1:22" ht="12.75">
      <c r="A13" s="7">
        <f t="shared" si="1"/>
        <v>-15.5</v>
      </c>
      <c r="B13" s="16">
        <v>1.0358</v>
      </c>
      <c r="C13" s="16">
        <v>1.0277</v>
      </c>
      <c r="D13" s="16">
        <v>1.0255</v>
      </c>
      <c r="E13" s="16">
        <v>1.0253</v>
      </c>
      <c r="F13" s="17">
        <v>1.0251</v>
      </c>
      <c r="H13" s="7">
        <f t="shared" si="0"/>
        <v>13.5</v>
      </c>
      <c r="I13" s="16">
        <v>1.0018</v>
      </c>
      <c r="J13" s="16">
        <v>1.0014</v>
      </c>
      <c r="K13" s="16">
        <v>1.0013</v>
      </c>
      <c r="L13" s="16">
        <v>1.0013</v>
      </c>
      <c r="M13" s="17">
        <v>1.0012</v>
      </c>
      <c r="O13" s="35"/>
      <c r="P13" s="36"/>
      <c r="Q13" s="36"/>
      <c r="R13" s="36"/>
      <c r="S13" s="36"/>
      <c r="T13" s="36"/>
      <c r="U13" s="38"/>
      <c r="V13" s="38"/>
    </row>
    <row r="14" spans="1:22" ht="12.75">
      <c r="A14" s="7">
        <f t="shared" si="1"/>
        <v>-15</v>
      </c>
      <c r="B14" s="16">
        <v>1.0353</v>
      </c>
      <c r="C14" s="16">
        <v>1.0273</v>
      </c>
      <c r="D14" s="16">
        <v>1.0251</v>
      </c>
      <c r="E14" s="16">
        <v>1.0249</v>
      </c>
      <c r="F14" s="17">
        <v>1.0247</v>
      </c>
      <c r="H14" s="7">
        <f t="shared" si="0"/>
        <v>14</v>
      </c>
      <c r="I14" s="16">
        <v>1.0012</v>
      </c>
      <c r="J14" s="16">
        <v>1.0009</v>
      </c>
      <c r="K14" s="16">
        <v>1.0008</v>
      </c>
      <c r="L14" s="16">
        <v>1.0008</v>
      </c>
      <c r="M14" s="17">
        <v>1.0008</v>
      </c>
      <c r="O14" s="32" t="s">
        <v>12</v>
      </c>
      <c r="P14" s="33"/>
      <c r="Q14" s="33"/>
      <c r="R14" s="33"/>
      <c r="S14" s="33"/>
      <c r="T14" s="33"/>
      <c r="U14" s="46">
        <v>1.0013</v>
      </c>
      <c r="V14" s="37"/>
    </row>
    <row r="15" spans="1:22" ht="12.75">
      <c r="A15" s="7">
        <f t="shared" si="1"/>
        <v>-14.5</v>
      </c>
      <c r="B15" s="16">
        <v>1.0347</v>
      </c>
      <c r="C15" s="16">
        <v>1.0268</v>
      </c>
      <c r="D15" s="16">
        <v>1.0247</v>
      </c>
      <c r="E15" s="16">
        <v>1.0245</v>
      </c>
      <c r="F15" s="17">
        <v>1.0243</v>
      </c>
      <c r="H15" s="7">
        <f t="shared" si="0"/>
        <v>14.5</v>
      </c>
      <c r="I15" s="16">
        <v>1.0006</v>
      </c>
      <c r="J15" s="16">
        <v>1.0005</v>
      </c>
      <c r="K15" s="16">
        <v>1.0004</v>
      </c>
      <c r="L15" s="16">
        <v>1.0004</v>
      </c>
      <c r="M15" s="17">
        <v>1.0004</v>
      </c>
      <c r="O15" s="34" t="s">
        <v>9</v>
      </c>
      <c r="P15" s="6"/>
      <c r="Q15" s="6"/>
      <c r="R15" s="6"/>
      <c r="S15" s="6"/>
      <c r="T15" s="6"/>
      <c r="U15" s="42">
        <v>1.0014</v>
      </c>
      <c r="V15" s="42"/>
    </row>
    <row r="16" spans="1:22" ht="12.75">
      <c r="A16" s="7">
        <f t="shared" si="1"/>
        <v>-14</v>
      </c>
      <c r="B16" s="16">
        <v>1.0341</v>
      </c>
      <c r="C16" s="16">
        <v>1.0264</v>
      </c>
      <c r="D16" s="16">
        <v>1.0243</v>
      </c>
      <c r="E16" s="16">
        <v>1.0241</v>
      </c>
      <c r="F16" s="17">
        <v>1.0239</v>
      </c>
      <c r="H16" s="7">
        <f t="shared" si="0"/>
        <v>15</v>
      </c>
      <c r="I16" s="16">
        <v>1</v>
      </c>
      <c r="J16" s="16">
        <v>1</v>
      </c>
      <c r="K16" s="16">
        <v>1</v>
      </c>
      <c r="L16" s="16">
        <v>1</v>
      </c>
      <c r="M16" s="17">
        <v>1</v>
      </c>
      <c r="O16" s="34" t="s">
        <v>10</v>
      </c>
      <c r="P16" s="6"/>
      <c r="Q16" s="6"/>
      <c r="R16" s="6"/>
      <c r="S16" s="6"/>
      <c r="T16" s="6"/>
      <c r="U16" s="42">
        <v>1.0013</v>
      </c>
      <c r="V16" s="42"/>
    </row>
    <row r="17" spans="1:22" ht="12.75">
      <c r="A17" s="7">
        <f t="shared" si="1"/>
        <v>-13.5</v>
      </c>
      <c r="B17" s="16">
        <v>1.0335</v>
      </c>
      <c r="C17" s="16">
        <v>1.0259</v>
      </c>
      <c r="D17" s="16">
        <v>1.0239</v>
      </c>
      <c r="E17" s="16">
        <v>1.0237</v>
      </c>
      <c r="F17" s="17">
        <v>1.0235</v>
      </c>
      <c r="H17" s="7">
        <f t="shared" si="0"/>
        <v>15.5</v>
      </c>
      <c r="I17" s="16">
        <v>0.9994</v>
      </c>
      <c r="J17" s="16">
        <v>0.9995</v>
      </c>
      <c r="K17" s="16">
        <v>0.9996</v>
      </c>
      <c r="L17" s="16">
        <v>0.9996</v>
      </c>
      <c r="M17" s="17">
        <v>0.9996</v>
      </c>
      <c r="O17" s="35"/>
      <c r="P17" s="36"/>
      <c r="Q17" s="36"/>
      <c r="R17" s="36"/>
      <c r="S17" s="36"/>
      <c r="T17" s="36"/>
      <c r="U17" s="38"/>
      <c r="V17" s="38"/>
    </row>
    <row r="18" spans="1:22" ht="12.75">
      <c r="A18" s="7">
        <f t="shared" si="1"/>
        <v>-13</v>
      </c>
      <c r="B18" s="16">
        <v>1.0329</v>
      </c>
      <c r="C18" s="16">
        <v>1.0255</v>
      </c>
      <c r="D18" s="16">
        <v>1.0235</v>
      </c>
      <c r="E18" s="16">
        <v>1.0233</v>
      </c>
      <c r="F18" s="17">
        <v>1.0231</v>
      </c>
      <c r="H18" s="7">
        <f t="shared" si="0"/>
        <v>16</v>
      </c>
      <c r="I18" s="16">
        <v>0.9988</v>
      </c>
      <c r="J18" s="16">
        <v>0.9991</v>
      </c>
      <c r="K18" s="16">
        <v>0.9992</v>
      </c>
      <c r="L18" s="16">
        <v>0.9992</v>
      </c>
      <c r="M18" s="17">
        <v>0.9992</v>
      </c>
      <c r="O18" s="32" t="s">
        <v>7</v>
      </c>
      <c r="P18" s="33"/>
      <c r="Q18" s="33"/>
      <c r="R18" s="33"/>
      <c r="S18" s="33"/>
      <c r="T18" s="33"/>
      <c r="U18" s="47">
        <v>850</v>
      </c>
      <c r="V18" s="37"/>
    </row>
    <row r="19" spans="1:22" ht="12.75">
      <c r="A19" s="7">
        <f t="shared" si="1"/>
        <v>-12.5</v>
      </c>
      <c r="B19" s="16">
        <v>1.0324</v>
      </c>
      <c r="C19" s="16">
        <v>1.025</v>
      </c>
      <c r="D19" s="16">
        <v>1.023</v>
      </c>
      <c r="E19" s="16">
        <v>1.0229</v>
      </c>
      <c r="F19" s="17">
        <v>1.0227</v>
      </c>
      <c r="H19" s="7">
        <f t="shared" si="0"/>
        <v>16.5</v>
      </c>
      <c r="I19" s="16">
        <v>0.9982</v>
      </c>
      <c r="J19" s="16">
        <v>0.9986</v>
      </c>
      <c r="K19" s="16">
        <v>0.9987</v>
      </c>
      <c r="L19" s="16">
        <v>0.9987</v>
      </c>
      <c r="M19" s="17">
        <v>0.9988</v>
      </c>
      <c r="O19" s="34"/>
      <c r="P19" s="6"/>
      <c r="Q19" s="6"/>
      <c r="R19" s="6"/>
      <c r="S19" s="6"/>
      <c r="T19" s="6"/>
      <c r="U19" s="42"/>
      <c r="V19" s="42"/>
    </row>
    <row r="20" spans="1:22" ht="12.75">
      <c r="A20" s="7">
        <f t="shared" si="1"/>
        <v>-12</v>
      </c>
      <c r="B20" s="16">
        <v>1.0318</v>
      </c>
      <c r="C20" s="16">
        <v>1.0246</v>
      </c>
      <c r="D20" s="16">
        <v>1.0226</v>
      </c>
      <c r="E20" s="16">
        <v>1.0224</v>
      </c>
      <c r="F20" s="17">
        <v>1.0223</v>
      </c>
      <c r="H20" s="7">
        <f t="shared" si="0"/>
        <v>17</v>
      </c>
      <c r="I20" s="16">
        <v>0.9976</v>
      </c>
      <c r="J20" s="16">
        <v>0.9982</v>
      </c>
      <c r="K20" s="16">
        <v>0.9983</v>
      </c>
      <c r="L20" s="16">
        <v>0.9983</v>
      </c>
      <c r="M20" s="17">
        <v>0.9983</v>
      </c>
      <c r="O20" s="35"/>
      <c r="P20" s="36"/>
      <c r="Q20" s="36"/>
      <c r="R20" s="36"/>
      <c r="S20" s="36"/>
      <c r="T20" s="36"/>
      <c r="U20" s="38"/>
      <c r="V20" s="38"/>
    </row>
    <row r="21" spans="1:22" ht="12.75">
      <c r="A21" s="7">
        <f t="shared" si="1"/>
        <v>-11.5</v>
      </c>
      <c r="B21" s="16">
        <v>1.0312</v>
      </c>
      <c r="C21" s="16">
        <v>1.0241</v>
      </c>
      <c r="D21" s="16">
        <v>1.0222</v>
      </c>
      <c r="E21" s="16">
        <v>1.022</v>
      </c>
      <c r="F21" s="17">
        <v>1.0219</v>
      </c>
      <c r="H21" s="7">
        <f t="shared" si="0"/>
        <v>17.5</v>
      </c>
      <c r="I21" s="16">
        <v>0.997</v>
      </c>
      <c r="J21" s="16">
        <v>0.9977</v>
      </c>
      <c r="K21" s="16">
        <v>0.9979</v>
      </c>
      <c r="L21" s="16">
        <v>0.9979</v>
      </c>
      <c r="M21" s="17">
        <v>0.9979</v>
      </c>
      <c r="O21" s="48" t="s">
        <v>16</v>
      </c>
      <c r="P21" s="33"/>
      <c r="Q21" s="33"/>
      <c r="R21" s="33"/>
      <c r="S21" s="33"/>
      <c r="T21" s="33"/>
      <c r="U21" s="37"/>
      <c r="V21" s="37"/>
    </row>
    <row r="22" spans="1:22" ht="12.75">
      <c r="A22" s="7">
        <f t="shared" si="1"/>
        <v>-11</v>
      </c>
      <c r="B22" s="16">
        <v>1.0306</v>
      </c>
      <c r="C22" s="16">
        <v>1.0237</v>
      </c>
      <c r="D22" s="16">
        <v>1.0218</v>
      </c>
      <c r="E22" s="16">
        <v>1.0216</v>
      </c>
      <c r="F22" s="17">
        <v>1.0215</v>
      </c>
      <c r="H22" s="7">
        <f t="shared" si="0"/>
        <v>18</v>
      </c>
      <c r="I22" s="16">
        <v>0.9964</v>
      </c>
      <c r="J22" s="16">
        <v>0.9972</v>
      </c>
      <c r="K22" s="16">
        <v>0.9975</v>
      </c>
      <c r="L22" s="16">
        <v>0.9975</v>
      </c>
      <c r="M22" s="17">
        <v>0.9975</v>
      </c>
      <c r="O22" s="41" t="s">
        <v>17</v>
      </c>
      <c r="P22" s="6"/>
      <c r="Q22" s="6"/>
      <c r="R22" s="6"/>
      <c r="S22" s="6"/>
      <c r="T22" s="6"/>
      <c r="U22" s="44">
        <v>0.9958</v>
      </c>
      <c r="V22" s="42"/>
    </row>
    <row r="23" spans="1:22" ht="12.75">
      <c r="A23" s="7">
        <f t="shared" si="1"/>
        <v>-10.5</v>
      </c>
      <c r="B23" s="16">
        <v>1.03</v>
      </c>
      <c r="C23" s="16">
        <v>1.0232</v>
      </c>
      <c r="D23" s="16">
        <v>1.0214</v>
      </c>
      <c r="E23" s="16">
        <v>1.0212</v>
      </c>
      <c r="F23" s="17">
        <v>1.021</v>
      </c>
      <c r="H23" s="7">
        <f t="shared" si="0"/>
        <v>18.5</v>
      </c>
      <c r="I23" s="16">
        <v>0.9958</v>
      </c>
      <c r="J23" s="16">
        <v>0.9968</v>
      </c>
      <c r="K23" s="16">
        <v>0.997</v>
      </c>
      <c r="L23" s="16">
        <v>0.9971</v>
      </c>
      <c r="M23" s="17">
        <v>0.9971</v>
      </c>
      <c r="O23" s="34"/>
      <c r="P23" s="6"/>
      <c r="Q23" s="6"/>
      <c r="R23" s="6"/>
      <c r="S23" s="6"/>
      <c r="T23" s="6"/>
      <c r="U23" s="42"/>
      <c r="V23" s="42"/>
    </row>
    <row r="24" spans="1:22" ht="12.75">
      <c r="A24" s="7">
        <f t="shared" si="1"/>
        <v>-10</v>
      </c>
      <c r="B24" s="16">
        <v>1.0294</v>
      </c>
      <c r="C24" s="16">
        <v>1.0228</v>
      </c>
      <c r="D24" s="16">
        <v>1.021</v>
      </c>
      <c r="E24" s="16">
        <v>1.0208</v>
      </c>
      <c r="F24" s="17">
        <v>1.0206</v>
      </c>
      <c r="H24" s="7">
        <f t="shared" si="0"/>
        <v>19</v>
      </c>
      <c r="I24" s="16">
        <v>0.9952</v>
      </c>
      <c r="J24" s="16">
        <v>0.9963</v>
      </c>
      <c r="K24" s="16">
        <v>0.9966</v>
      </c>
      <c r="L24" s="16">
        <v>0.9966</v>
      </c>
      <c r="M24" s="17">
        <v>0.9967</v>
      </c>
      <c r="O24" s="35"/>
      <c r="P24" s="36"/>
      <c r="Q24" s="36"/>
      <c r="R24" s="36"/>
      <c r="S24" s="36"/>
      <c r="T24" s="36"/>
      <c r="U24" s="38"/>
      <c r="V24" s="38"/>
    </row>
    <row r="25" spans="1:22" ht="12.75">
      <c r="A25" s="7">
        <f t="shared" si="1"/>
        <v>-9.5</v>
      </c>
      <c r="B25" s="16">
        <v>1.0289</v>
      </c>
      <c r="C25" s="16">
        <v>1.0223</v>
      </c>
      <c r="D25" s="16">
        <v>1.0205</v>
      </c>
      <c r="E25" s="16">
        <v>1.0204</v>
      </c>
      <c r="F25" s="17">
        <v>1.0202</v>
      </c>
      <c r="H25" s="7">
        <f t="shared" si="0"/>
        <v>19.5</v>
      </c>
      <c r="I25" s="16">
        <v>0.9946</v>
      </c>
      <c r="J25" s="16">
        <v>0.9959</v>
      </c>
      <c r="K25" s="16">
        <v>0.9962</v>
      </c>
      <c r="L25" s="16">
        <v>0.9962</v>
      </c>
      <c r="M25" s="17">
        <v>0.9963</v>
      </c>
      <c r="O25" s="34" t="s">
        <v>11</v>
      </c>
      <c r="P25" s="6"/>
      <c r="Q25" s="6"/>
      <c r="R25" s="6"/>
      <c r="S25" s="6"/>
      <c r="T25" s="6"/>
      <c r="U25" s="45">
        <f>IF(U12=0,"",U12*U14/(U18*U22))</f>
        <v>14.195621610765214</v>
      </c>
      <c r="V25" s="42" t="s">
        <v>15</v>
      </c>
    </row>
    <row r="26" spans="1:22" ht="12.75">
      <c r="A26" s="7">
        <f t="shared" si="1"/>
        <v>-9</v>
      </c>
      <c r="B26" s="16">
        <v>1.0283</v>
      </c>
      <c r="C26" s="16">
        <v>1.0219</v>
      </c>
      <c r="D26" s="16">
        <v>1.0201</v>
      </c>
      <c r="E26" s="16">
        <v>1.02</v>
      </c>
      <c r="F26" s="17">
        <v>1.0198</v>
      </c>
      <c r="H26" s="7">
        <f t="shared" si="0"/>
        <v>20</v>
      </c>
      <c r="I26" s="16">
        <v>0.994</v>
      </c>
      <c r="J26" s="16">
        <v>0.9954</v>
      </c>
      <c r="K26" s="16">
        <v>0.9958</v>
      </c>
      <c r="L26" s="16">
        <v>0.9958</v>
      </c>
      <c r="M26" s="39">
        <v>0.9958</v>
      </c>
      <c r="O26" s="35"/>
      <c r="P26" s="36"/>
      <c r="Q26" s="36"/>
      <c r="R26" s="36"/>
      <c r="S26" s="36"/>
      <c r="T26" s="36"/>
      <c r="U26" s="38"/>
      <c r="V26" s="38"/>
    </row>
    <row r="27" spans="1:13" ht="12.75">
      <c r="A27" s="7">
        <f t="shared" si="1"/>
        <v>-8.5</v>
      </c>
      <c r="B27" s="16">
        <v>1.0277</v>
      </c>
      <c r="C27" s="16">
        <v>1.0214</v>
      </c>
      <c r="D27" s="16">
        <v>1.0197</v>
      </c>
      <c r="E27" s="16">
        <v>1.0196</v>
      </c>
      <c r="F27" s="17">
        <v>1.0194</v>
      </c>
      <c r="H27" s="7">
        <f t="shared" si="0"/>
        <v>20.5</v>
      </c>
      <c r="I27" s="16">
        <v>0.9934</v>
      </c>
      <c r="J27" s="16">
        <v>0.9949</v>
      </c>
      <c r="K27" s="16">
        <v>0.9954</v>
      </c>
      <c r="L27" s="16">
        <v>0.9954</v>
      </c>
      <c r="M27" s="17">
        <v>0.9954</v>
      </c>
    </row>
    <row r="28" spans="1:15" ht="12.75">
      <c r="A28" s="7">
        <f t="shared" si="1"/>
        <v>-8</v>
      </c>
      <c r="B28" s="16">
        <v>1.0271</v>
      </c>
      <c r="C28" s="16">
        <v>1.021</v>
      </c>
      <c r="D28" s="16">
        <v>1.0193</v>
      </c>
      <c r="E28" s="16">
        <v>1.0191</v>
      </c>
      <c r="F28" s="17">
        <v>1.019</v>
      </c>
      <c r="H28" s="7">
        <f t="shared" si="0"/>
        <v>21</v>
      </c>
      <c r="I28" s="16">
        <v>0.9929</v>
      </c>
      <c r="J28" s="16">
        <v>0.9945</v>
      </c>
      <c r="K28" s="16">
        <v>0.9949</v>
      </c>
      <c r="L28" s="16">
        <v>0.995</v>
      </c>
      <c r="M28" s="17">
        <v>0.995</v>
      </c>
      <c r="O28" s="24" t="s">
        <v>18</v>
      </c>
    </row>
    <row r="29" spans="1:15" ht="12.75">
      <c r="A29" s="7">
        <f t="shared" si="1"/>
        <v>-7.5</v>
      </c>
      <c r="B29" s="16">
        <v>1.0265</v>
      </c>
      <c r="C29" s="16">
        <v>1.0205</v>
      </c>
      <c r="D29" s="16">
        <v>1.0189</v>
      </c>
      <c r="E29" s="16">
        <v>1.0187</v>
      </c>
      <c r="F29" s="17">
        <v>1.0186</v>
      </c>
      <c r="H29" s="7">
        <f t="shared" si="0"/>
        <v>21.5</v>
      </c>
      <c r="I29" s="16">
        <v>0.9923</v>
      </c>
      <c r="J29" s="16">
        <v>0.994</v>
      </c>
      <c r="K29" s="16">
        <v>0.9945</v>
      </c>
      <c r="L29" s="16">
        <v>0.9945</v>
      </c>
      <c r="M29" s="17">
        <v>0.9946</v>
      </c>
      <c r="O29" t="s">
        <v>8</v>
      </c>
    </row>
    <row r="30" spans="1:20" ht="12.75">
      <c r="A30" s="7">
        <f t="shared" si="1"/>
        <v>-7</v>
      </c>
      <c r="B30" s="16">
        <v>1.0259</v>
      </c>
      <c r="C30" s="16">
        <v>1.0201</v>
      </c>
      <c r="D30" s="16">
        <v>1.0185</v>
      </c>
      <c r="E30" s="16">
        <v>1.0183</v>
      </c>
      <c r="F30" s="17">
        <v>1.0182</v>
      </c>
      <c r="H30" s="7">
        <f t="shared" si="0"/>
        <v>22</v>
      </c>
      <c r="I30" s="16">
        <v>0.9917</v>
      </c>
      <c r="J30" s="16">
        <v>0.9936</v>
      </c>
      <c r="K30" s="16">
        <v>0.9941</v>
      </c>
      <c r="L30" s="16">
        <v>0.9941</v>
      </c>
      <c r="M30" s="17">
        <v>0.9942</v>
      </c>
      <c r="O30" s="23"/>
      <c r="P30" s="22"/>
      <c r="Q30" s="22"/>
      <c r="R30" s="22"/>
      <c r="T30" s="20"/>
    </row>
    <row r="31" spans="1:19" ht="15.75">
      <c r="A31" s="7">
        <f t="shared" si="1"/>
        <v>-6.5</v>
      </c>
      <c r="B31" s="16">
        <v>1.0254</v>
      </c>
      <c r="C31" s="16">
        <v>1.0196</v>
      </c>
      <c r="D31" s="16">
        <v>1.018</v>
      </c>
      <c r="E31" s="16">
        <v>1.0179</v>
      </c>
      <c r="F31" s="17">
        <v>1.0178</v>
      </c>
      <c r="H31" s="7">
        <f t="shared" si="0"/>
        <v>22.5</v>
      </c>
      <c r="I31" s="16">
        <v>0.9911</v>
      </c>
      <c r="J31" s="16">
        <v>0.9931</v>
      </c>
      <c r="K31" s="16">
        <v>0.9937</v>
      </c>
      <c r="L31" s="16">
        <v>0.9937</v>
      </c>
      <c r="M31" s="17">
        <v>0.9938</v>
      </c>
      <c r="O31" s="49" t="s">
        <v>31</v>
      </c>
      <c r="P31" s="49"/>
      <c r="Q31" s="49"/>
      <c r="R31" s="49"/>
      <c r="S31" s="21"/>
    </row>
    <row r="32" spans="1:19" ht="12.75" customHeight="1">
      <c r="A32" s="7">
        <f t="shared" si="1"/>
        <v>-6</v>
      </c>
      <c r="B32" s="16">
        <v>1.0248</v>
      </c>
      <c r="C32" s="16">
        <v>1.0192</v>
      </c>
      <c r="D32" s="16">
        <v>1.0176</v>
      </c>
      <c r="E32" s="16">
        <v>1.0175</v>
      </c>
      <c r="F32" s="17">
        <v>1.0174</v>
      </c>
      <c r="H32" s="7">
        <f t="shared" si="0"/>
        <v>23</v>
      </c>
      <c r="I32" s="16">
        <v>0.9905</v>
      </c>
      <c r="J32" s="16">
        <v>0.9926</v>
      </c>
      <c r="K32" s="16">
        <v>0.9932</v>
      </c>
      <c r="L32" s="16">
        <v>0.9933</v>
      </c>
      <c r="M32" s="17">
        <v>0.9933</v>
      </c>
      <c r="S32" s="20"/>
    </row>
    <row r="33" spans="1:19" ht="24" customHeight="1">
      <c r="A33" s="7">
        <f t="shared" si="1"/>
        <v>-5.5</v>
      </c>
      <c r="B33" s="16">
        <v>1.0242</v>
      </c>
      <c r="C33" s="16">
        <v>1.0187</v>
      </c>
      <c r="D33" s="16">
        <v>1.0172</v>
      </c>
      <c r="E33" s="16">
        <v>1.0171</v>
      </c>
      <c r="F33" s="17">
        <v>1.0169</v>
      </c>
      <c r="H33" s="7">
        <f t="shared" si="0"/>
        <v>23.5</v>
      </c>
      <c r="I33" s="16">
        <v>0.9899</v>
      </c>
      <c r="J33" s="16">
        <v>0.9922</v>
      </c>
      <c r="K33" s="16">
        <v>0.9928</v>
      </c>
      <c r="L33" s="16">
        <v>0.9929</v>
      </c>
      <c r="M33" s="17">
        <v>0.9929</v>
      </c>
      <c r="S33" s="20"/>
    </row>
    <row r="34" spans="1:13" ht="15" customHeight="1">
      <c r="A34" s="7">
        <f t="shared" si="1"/>
        <v>-5</v>
      </c>
      <c r="B34" s="16">
        <v>1.0236</v>
      </c>
      <c r="C34" s="16">
        <v>1.0182</v>
      </c>
      <c r="D34" s="16">
        <v>1.0168</v>
      </c>
      <c r="E34" s="16">
        <v>1.0167</v>
      </c>
      <c r="F34" s="17">
        <v>1.0165</v>
      </c>
      <c r="H34" s="7">
        <f t="shared" si="0"/>
        <v>24</v>
      </c>
      <c r="I34" s="16">
        <v>0.9893</v>
      </c>
      <c r="J34" s="16">
        <v>0.9917</v>
      </c>
      <c r="K34" s="16">
        <v>0.9924</v>
      </c>
      <c r="L34" s="16">
        <v>0.9924</v>
      </c>
      <c r="M34" s="17">
        <v>0.9925</v>
      </c>
    </row>
    <row r="35" spans="1:19" ht="12.75">
      <c r="A35" s="7">
        <f t="shared" si="1"/>
        <v>-4.5</v>
      </c>
      <c r="B35" s="16">
        <v>1.023</v>
      </c>
      <c r="C35" s="16">
        <v>1.0178</v>
      </c>
      <c r="D35" s="16">
        <v>1.0164</v>
      </c>
      <c r="E35" s="16">
        <v>1.0162</v>
      </c>
      <c r="F35" s="17">
        <v>1.0161</v>
      </c>
      <c r="H35" s="7">
        <f t="shared" si="0"/>
        <v>24.5</v>
      </c>
      <c r="I35" s="16">
        <v>0.9887</v>
      </c>
      <c r="J35" s="16">
        <v>0.9913</v>
      </c>
      <c r="K35" s="16">
        <v>0.992</v>
      </c>
      <c r="L35" s="16">
        <v>0.992</v>
      </c>
      <c r="M35" s="17">
        <v>0.9921</v>
      </c>
      <c r="O35" s="50"/>
      <c r="P35" s="50"/>
      <c r="Q35" s="50"/>
      <c r="R35" s="50"/>
      <c r="S35" s="50"/>
    </row>
    <row r="36" spans="1:19" ht="12.75">
      <c r="A36" s="7">
        <f t="shared" si="1"/>
        <v>-4</v>
      </c>
      <c r="B36" s="16">
        <v>1.0224</v>
      </c>
      <c r="C36" s="16">
        <v>1.0173</v>
      </c>
      <c r="D36" s="16">
        <v>1.016</v>
      </c>
      <c r="E36" s="16">
        <v>1.0158</v>
      </c>
      <c r="F36" s="17">
        <v>1.0157</v>
      </c>
      <c r="H36" s="7">
        <f t="shared" si="0"/>
        <v>25</v>
      </c>
      <c r="I36" s="16">
        <v>0.9881</v>
      </c>
      <c r="J36" s="16">
        <v>0.9908</v>
      </c>
      <c r="K36" s="16">
        <v>0.9915</v>
      </c>
      <c r="L36" s="16">
        <v>0.9916</v>
      </c>
      <c r="M36" s="17">
        <v>0.9917</v>
      </c>
      <c r="O36" s="50"/>
      <c r="P36" s="50"/>
      <c r="Q36" s="50"/>
      <c r="R36" s="50"/>
      <c r="S36" s="50"/>
    </row>
    <row r="37" spans="1:19" ht="12.75">
      <c r="A37" s="7">
        <f t="shared" si="1"/>
        <v>-3.5</v>
      </c>
      <c r="B37" s="16">
        <v>1.0218</v>
      </c>
      <c r="C37" s="16">
        <v>1.0169</v>
      </c>
      <c r="D37" s="16">
        <v>1.0155</v>
      </c>
      <c r="E37" s="16">
        <v>1.0154</v>
      </c>
      <c r="F37" s="17">
        <v>1.0153</v>
      </c>
      <c r="H37" s="7">
        <f t="shared" si="0"/>
        <v>25.5</v>
      </c>
      <c r="I37" s="16">
        <v>0.9875</v>
      </c>
      <c r="J37" s="16">
        <v>0.9903</v>
      </c>
      <c r="K37" s="16">
        <v>0.9911</v>
      </c>
      <c r="L37" s="16">
        <v>0.9912</v>
      </c>
      <c r="M37" s="17">
        <v>0.9913</v>
      </c>
      <c r="O37" s="50"/>
      <c r="P37" s="50"/>
      <c r="Q37" s="50"/>
      <c r="R37" s="50"/>
      <c r="S37" s="50"/>
    </row>
    <row r="38" spans="1:19" ht="12.75" customHeight="1">
      <c r="A38" s="7">
        <f t="shared" si="1"/>
        <v>-3</v>
      </c>
      <c r="B38" s="16">
        <v>1.0213</v>
      </c>
      <c r="C38" s="16">
        <v>1.0164</v>
      </c>
      <c r="D38" s="16">
        <v>1.0151</v>
      </c>
      <c r="E38" s="16">
        <v>1.015</v>
      </c>
      <c r="F38" s="17">
        <v>1.0149</v>
      </c>
      <c r="H38" s="7">
        <f t="shared" si="0"/>
        <v>26</v>
      </c>
      <c r="I38" s="16">
        <v>0.9869</v>
      </c>
      <c r="J38" s="16">
        <v>0.9899</v>
      </c>
      <c r="K38" s="16">
        <v>0.9907</v>
      </c>
      <c r="L38" s="16">
        <v>0.9908</v>
      </c>
      <c r="M38" s="17">
        <v>0.9908</v>
      </c>
      <c r="O38" s="50"/>
      <c r="P38" s="50"/>
      <c r="Q38" s="50"/>
      <c r="R38" s="50"/>
      <c r="S38" s="50"/>
    </row>
    <row r="39" spans="1:13" ht="12.75">
      <c r="A39" s="7">
        <f t="shared" si="1"/>
        <v>-2.5</v>
      </c>
      <c r="B39" s="16">
        <v>1.0207</v>
      </c>
      <c r="C39" s="16">
        <v>1.016</v>
      </c>
      <c r="D39" s="16">
        <v>1.0147</v>
      </c>
      <c r="E39" s="16">
        <v>1.0146</v>
      </c>
      <c r="F39" s="17">
        <v>1.0145</v>
      </c>
      <c r="H39" s="7">
        <f t="shared" si="0"/>
        <v>26.5</v>
      </c>
      <c r="I39" s="16">
        <v>0.9863</v>
      </c>
      <c r="J39" s="16">
        <v>0.9894</v>
      </c>
      <c r="K39" s="16">
        <v>0.9903</v>
      </c>
      <c r="L39" s="16">
        <v>0.9903</v>
      </c>
      <c r="M39" s="17">
        <v>0.9904</v>
      </c>
    </row>
    <row r="40" spans="1:13" ht="12.75">
      <c r="A40" s="7">
        <f t="shared" si="1"/>
        <v>-2</v>
      </c>
      <c r="B40" s="16">
        <v>1.0201</v>
      </c>
      <c r="C40" s="16">
        <v>1.0155</v>
      </c>
      <c r="D40" s="16">
        <v>1.0143</v>
      </c>
      <c r="E40" s="16">
        <v>1.0142</v>
      </c>
      <c r="F40" s="17">
        <v>1.0141</v>
      </c>
      <c r="H40" s="7">
        <f t="shared" si="0"/>
        <v>27</v>
      </c>
      <c r="I40" s="16">
        <v>0.9857</v>
      </c>
      <c r="J40" s="16">
        <v>0.989</v>
      </c>
      <c r="K40" s="16">
        <v>0.9898</v>
      </c>
      <c r="L40" s="16">
        <v>0.9899</v>
      </c>
      <c r="M40" s="17">
        <v>0.99</v>
      </c>
    </row>
    <row r="41" spans="1:13" ht="12.75">
      <c r="A41" s="7">
        <f t="shared" si="1"/>
        <v>-1.5</v>
      </c>
      <c r="B41" s="16">
        <v>1.0195</v>
      </c>
      <c r="C41" s="16">
        <v>1.0151</v>
      </c>
      <c r="D41" s="16">
        <v>1.0139</v>
      </c>
      <c r="E41" s="16">
        <v>1.0138</v>
      </c>
      <c r="F41" s="17">
        <v>1.0137</v>
      </c>
      <c r="H41" s="7">
        <f t="shared" si="0"/>
        <v>27.5</v>
      </c>
      <c r="I41" s="16">
        <v>0.9851</v>
      </c>
      <c r="J41" s="16">
        <v>0.9885</v>
      </c>
      <c r="K41" s="16">
        <v>0.9894</v>
      </c>
      <c r="L41" s="16">
        <v>0.9895</v>
      </c>
      <c r="M41" s="17">
        <v>0.9896</v>
      </c>
    </row>
    <row r="42" spans="1:13" ht="12.75">
      <c r="A42" s="7">
        <f t="shared" si="1"/>
        <v>-1</v>
      </c>
      <c r="B42" s="16">
        <v>1.0189</v>
      </c>
      <c r="C42" s="16">
        <v>1.0146</v>
      </c>
      <c r="D42" s="16">
        <v>1.0134</v>
      </c>
      <c r="E42" s="16">
        <v>1.0133</v>
      </c>
      <c r="F42" s="17">
        <v>1.0132</v>
      </c>
      <c r="H42" s="7">
        <f t="shared" si="0"/>
        <v>28</v>
      </c>
      <c r="I42" s="16">
        <v>0.9845</v>
      </c>
      <c r="J42" s="16">
        <v>0.988</v>
      </c>
      <c r="K42" s="16">
        <v>0.989</v>
      </c>
      <c r="L42" s="16">
        <v>0.9891</v>
      </c>
      <c r="M42" s="17">
        <v>0.9892</v>
      </c>
    </row>
    <row r="43" spans="1:13" ht="12.75">
      <c r="A43" s="7">
        <f t="shared" si="1"/>
        <v>-0.5</v>
      </c>
      <c r="B43" s="16">
        <v>1.0183</v>
      </c>
      <c r="C43" s="16">
        <v>1.0142</v>
      </c>
      <c r="D43" s="16">
        <v>1.013</v>
      </c>
      <c r="E43" s="16">
        <v>1.0129</v>
      </c>
      <c r="F43" s="17">
        <v>1.0128</v>
      </c>
      <c r="H43" s="7">
        <f t="shared" si="0"/>
        <v>28.5</v>
      </c>
      <c r="I43" s="16">
        <v>0.9839</v>
      </c>
      <c r="J43" s="16">
        <v>0.9876</v>
      </c>
      <c r="K43" s="16">
        <v>0.9886</v>
      </c>
      <c r="L43" s="16">
        <v>0.9887</v>
      </c>
      <c r="M43" s="17">
        <v>0.9887</v>
      </c>
    </row>
    <row r="44" spans="1:13" ht="12.75">
      <c r="A44" s="7">
        <f t="shared" si="1"/>
        <v>0</v>
      </c>
      <c r="B44" s="16">
        <v>1.0177</v>
      </c>
      <c r="C44" s="16">
        <v>1.0137</v>
      </c>
      <c r="D44" s="16">
        <v>1.0126</v>
      </c>
      <c r="E44" s="16">
        <v>1.0125</v>
      </c>
      <c r="F44" s="17">
        <v>1.0124</v>
      </c>
      <c r="H44" s="7">
        <f t="shared" si="0"/>
        <v>29</v>
      </c>
      <c r="I44" s="16">
        <v>0.9833</v>
      </c>
      <c r="J44" s="16">
        <v>0.9871</v>
      </c>
      <c r="K44" s="16">
        <v>0.9881</v>
      </c>
      <c r="L44" s="16">
        <v>0.9882</v>
      </c>
      <c r="M44" s="17">
        <v>0.9883</v>
      </c>
    </row>
    <row r="45" spans="1:13" ht="12.75">
      <c r="A45" s="7">
        <f t="shared" si="1"/>
        <v>0.5</v>
      </c>
      <c r="B45" s="16">
        <v>1.0171</v>
      </c>
      <c r="C45" s="16">
        <v>1.0132</v>
      </c>
      <c r="D45" s="16">
        <v>1.0122</v>
      </c>
      <c r="E45" s="16">
        <v>1.0121</v>
      </c>
      <c r="F45" s="17">
        <v>1.012</v>
      </c>
      <c r="H45" s="7">
        <f t="shared" si="0"/>
        <v>29.5</v>
      </c>
      <c r="I45" s="16">
        <v>0.9827</v>
      </c>
      <c r="J45" s="16">
        <v>0.9866</v>
      </c>
      <c r="K45" s="16">
        <v>0.9877</v>
      </c>
      <c r="L45" s="16">
        <v>0.9878</v>
      </c>
      <c r="M45" s="17">
        <v>0.9879</v>
      </c>
    </row>
    <row r="46" spans="1:13" ht="12.75">
      <c r="A46" s="7">
        <f t="shared" si="1"/>
        <v>1</v>
      </c>
      <c r="B46" s="16">
        <v>1.0166</v>
      </c>
      <c r="C46" s="16">
        <v>1.0128</v>
      </c>
      <c r="D46" s="16">
        <v>1.0118</v>
      </c>
      <c r="E46" s="16">
        <v>1.0117</v>
      </c>
      <c r="F46" s="17">
        <v>1.0116</v>
      </c>
      <c r="H46" s="7">
        <f t="shared" si="0"/>
        <v>30</v>
      </c>
      <c r="I46" s="16">
        <v>0.9821</v>
      </c>
      <c r="J46" s="16">
        <v>0.9862</v>
      </c>
      <c r="K46" s="16">
        <v>0.9873</v>
      </c>
      <c r="L46" s="16">
        <v>0.9874</v>
      </c>
      <c r="M46" s="17">
        <v>0.9875</v>
      </c>
    </row>
    <row r="47" spans="1:13" ht="12.75">
      <c r="A47" s="7">
        <f t="shared" si="1"/>
        <v>1.5</v>
      </c>
      <c r="B47" s="16">
        <v>1.016</v>
      </c>
      <c r="C47" s="16">
        <v>1.0123</v>
      </c>
      <c r="D47" s="16">
        <v>1.0114</v>
      </c>
      <c r="E47" s="16">
        <v>1.0113</v>
      </c>
      <c r="F47" s="17">
        <v>1.0112</v>
      </c>
      <c r="H47" s="7">
        <f t="shared" si="0"/>
        <v>30.5</v>
      </c>
      <c r="I47" s="16">
        <v>0.9815</v>
      </c>
      <c r="J47" s="16">
        <v>0.9857</v>
      </c>
      <c r="K47" s="16">
        <v>0.9869</v>
      </c>
      <c r="L47" s="16">
        <v>0.987</v>
      </c>
      <c r="M47" s="17">
        <v>0.9871</v>
      </c>
    </row>
    <row r="48" spans="1:13" ht="12.75">
      <c r="A48" s="7">
        <f t="shared" si="1"/>
        <v>2</v>
      </c>
      <c r="B48" s="16">
        <v>1.0154</v>
      </c>
      <c r="C48" s="16">
        <v>1.0119</v>
      </c>
      <c r="D48" s="16">
        <v>1.0109</v>
      </c>
      <c r="E48" s="16">
        <v>1.0108</v>
      </c>
      <c r="F48" s="17">
        <v>1.0108</v>
      </c>
      <c r="H48" s="7">
        <f t="shared" si="0"/>
        <v>31</v>
      </c>
      <c r="I48" s="16">
        <v>0.9809</v>
      </c>
      <c r="J48" s="16">
        <v>0.9853</v>
      </c>
      <c r="K48" s="16">
        <v>0.9864</v>
      </c>
      <c r="L48" s="16">
        <v>0.9866</v>
      </c>
      <c r="M48" s="17">
        <v>0.9867</v>
      </c>
    </row>
    <row r="49" spans="1:13" ht="12.75">
      <c r="A49" s="7">
        <f t="shared" si="1"/>
        <v>2.5</v>
      </c>
      <c r="B49" s="16">
        <v>1.0148</v>
      </c>
      <c r="C49" s="16">
        <v>1.0114</v>
      </c>
      <c r="D49" s="16">
        <v>1.0105</v>
      </c>
      <c r="E49" s="16">
        <v>1.0104</v>
      </c>
      <c r="F49" s="17">
        <v>1.0104</v>
      </c>
      <c r="H49" s="7">
        <f t="shared" si="0"/>
        <v>31.5</v>
      </c>
      <c r="I49" s="16">
        <v>0.9803</v>
      </c>
      <c r="J49" s="16">
        <v>0.9848</v>
      </c>
      <c r="K49" s="16">
        <v>0.986</v>
      </c>
      <c r="L49" s="16">
        <v>0.9861</v>
      </c>
      <c r="M49" s="17">
        <v>0.9862</v>
      </c>
    </row>
    <row r="50" spans="1:13" ht="12.75">
      <c r="A50" s="7">
        <f t="shared" si="1"/>
        <v>3</v>
      </c>
      <c r="B50" s="16">
        <v>1.0142</v>
      </c>
      <c r="C50" s="16">
        <v>1.011</v>
      </c>
      <c r="D50" s="16">
        <v>1.0101</v>
      </c>
      <c r="E50" s="16">
        <v>1.01</v>
      </c>
      <c r="F50" s="17">
        <v>1.0099</v>
      </c>
      <c r="H50" s="7">
        <f t="shared" si="0"/>
        <v>32</v>
      </c>
      <c r="I50" s="16">
        <v>0.9797</v>
      </c>
      <c r="J50" s="16">
        <v>0.9843</v>
      </c>
      <c r="K50" s="16">
        <v>0.9856</v>
      </c>
      <c r="L50" s="16">
        <v>0.9857</v>
      </c>
      <c r="M50" s="17">
        <v>0.9858</v>
      </c>
    </row>
    <row r="51" spans="1:13" ht="12.75">
      <c r="A51" s="7">
        <f t="shared" si="1"/>
        <v>3.5</v>
      </c>
      <c r="B51" s="16">
        <v>1.0136</v>
      </c>
      <c r="C51" s="16">
        <v>1.0105</v>
      </c>
      <c r="D51" s="16">
        <v>1.0097</v>
      </c>
      <c r="E51" s="16">
        <v>1.0096</v>
      </c>
      <c r="F51" s="17">
        <v>1.0095</v>
      </c>
      <c r="H51" s="7">
        <f t="shared" si="0"/>
        <v>32.5</v>
      </c>
      <c r="I51" s="16">
        <v>0.9791</v>
      </c>
      <c r="J51" s="16">
        <v>0.9839</v>
      </c>
      <c r="K51" s="16">
        <v>0.9852</v>
      </c>
      <c r="L51" s="16">
        <v>0.9853</v>
      </c>
      <c r="M51" s="17">
        <v>0.9854</v>
      </c>
    </row>
    <row r="52" spans="1:13" ht="12.75">
      <c r="A52" s="7">
        <f t="shared" si="1"/>
        <v>4</v>
      </c>
      <c r="B52" s="16">
        <v>1.013</v>
      </c>
      <c r="C52" s="16">
        <v>1.0101</v>
      </c>
      <c r="D52" s="16">
        <v>1.0093</v>
      </c>
      <c r="E52" s="16">
        <v>1.0092</v>
      </c>
      <c r="F52" s="17">
        <v>1.0091</v>
      </c>
      <c r="H52" s="7">
        <f t="shared" si="0"/>
        <v>33</v>
      </c>
      <c r="I52" s="16">
        <v>0.9785</v>
      </c>
      <c r="J52" s="16">
        <v>0.9834</v>
      </c>
      <c r="K52" s="16">
        <v>0.9847</v>
      </c>
      <c r="L52" s="16">
        <v>0.9849</v>
      </c>
      <c r="M52" s="17">
        <v>0.985</v>
      </c>
    </row>
    <row r="53" spans="1:13" ht="12.75">
      <c r="A53" s="7">
        <f t="shared" si="1"/>
        <v>4.5</v>
      </c>
      <c r="B53" s="16">
        <v>1.0124</v>
      </c>
      <c r="C53" s="16">
        <v>1.0096</v>
      </c>
      <c r="D53" s="16">
        <v>1.0088</v>
      </c>
      <c r="E53" s="16">
        <v>1.0088</v>
      </c>
      <c r="F53" s="17">
        <v>1.0087</v>
      </c>
      <c r="H53" s="7">
        <f t="shared" si="0"/>
        <v>33.5</v>
      </c>
      <c r="I53" s="16">
        <v>0.9779</v>
      </c>
      <c r="J53" s="16">
        <v>0.9829</v>
      </c>
      <c r="K53" s="16">
        <v>0.9843</v>
      </c>
      <c r="L53" s="16">
        <v>0.9844</v>
      </c>
      <c r="M53" s="17">
        <v>0.9846</v>
      </c>
    </row>
    <row r="54" spans="1:13" ht="12.75">
      <c r="A54" s="7">
        <f t="shared" si="1"/>
        <v>5</v>
      </c>
      <c r="B54" s="16">
        <v>1.0118</v>
      </c>
      <c r="C54" s="16">
        <v>1.0091</v>
      </c>
      <c r="D54" s="16">
        <v>1.0084</v>
      </c>
      <c r="E54" s="16">
        <v>1.0084</v>
      </c>
      <c r="F54" s="17">
        <v>1.0083</v>
      </c>
      <c r="H54" s="7">
        <f t="shared" si="0"/>
        <v>34</v>
      </c>
      <c r="I54" s="16">
        <v>0.9773</v>
      </c>
      <c r="J54" s="16">
        <v>0.9825</v>
      </c>
      <c r="K54" s="16">
        <v>0.9839</v>
      </c>
      <c r="L54" s="16">
        <v>0.984</v>
      </c>
      <c r="M54" s="17">
        <v>0.9841</v>
      </c>
    </row>
    <row r="55" spans="1:13" ht="12.75">
      <c r="A55" s="7">
        <f t="shared" si="1"/>
        <v>5.5</v>
      </c>
      <c r="B55" s="16">
        <v>1.0113</v>
      </c>
      <c r="C55" s="16">
        <v>1.0087</v>
      </c>
      <c r="D55" s="16">
        <v>1.008</v>
      </c>
      <c r="E55" s="16">
        <v>1.0079</v>
      </c>
      <c r="F55" s="17">
        <v>1.0079</v>
      </c>
      <c r="H55" s="7">
        <f t="shared" si="0"/>
        <v>34.5</v>
      </c>
      <c r="I55" s="16">
        <v>0.9767</v>
      </c>
      <c r="J55" s="16">
        <v>0.982</v>
      </c>
      <c r="K55" s="16">
        <v>0.9835</v>
      </c>
      <c r="L55" s="16">
        <v>0.9836</v>
      </c>
      <c r="M55" s="17">
        <v>0.9837</v>
      </c>
    </row>
    <row r="56" spans="1:13" ht="12.75">
      <c r="A56" s="7">
        <f t="shared" si="1"/>
        <v>6</v>
      </c>
      <c r="B56" s="16">
        <v>1.0107</v>
      </c>
      <c r="C56" s="16">
        <v>1.0082</v>
      </c>
      <c r="D56" s="16">
        <v>1.0076</v>
      </c>
      <c r="E56" s="16">
        <v>1.0075</v>
      </c>
      <c r="F56" s="17">
        <v>1.0075</v>
      </c>
      <c r="H56" s="7">
        <f t="shared" si="0"/>
        <v>35</v>
      </c>
      <c r="I56" s="16">
        <v>0.9761</v>
      </c>
      <c r="J56" s="16">
        <v>0.9816</v>
      </c>
      <c r="K56" s="16">
        <v>0.983</v>
      </c>
      <c r="L56" s="16">
        <v>0.9832</v>
      </c>
      <c r="M56" s="17">
        <v>0.9833</v>
      </c>
    </row>
    <row r="57" spans="1:13" ht="12.75">
      <c r="A57" s="7">
        <f t="shared" si="1"/>
        <v>6.5</v>
      </c>
      <c r="B57" s="16">
        <v>1.0101</v>
      </c>
      <c r="C57" s="16">
        <v>1.0078</v>
      </c>
      <c r="D57" s="16">
        <v>1.0072</v>
      </c>
      <c r="E57" s="16">
        <v>1.0071</v>
      </c>
      <c r="F57" s="17">
        <v>1.007</v>
      </c>
      <c r="H57" s="7">
        <f t="shared" si="0"/>
        <v>35.5</v>
      </c>
      <c r="I57" s="16">
        <v>0.9755</v>
      </c>
      <c r="J57" s="16">
        <v>0.9811</v>
      </c>
      <c r="K57" s="16">
        <v>0.9826</v>
      </c>
      <c r="L57" s="16">
        <v>0.9828</v>
      </c>
      <c r="M57" s="17">
        <v>0.9829</v>
      </c>
    </row>
    <row r="58" spans="1:13" ht="12.75">
      <c r="A58" s="7">
        <f t="shared" si="1"/>
        <v>7</v>
      </c>
      <c r="B58" s="16">
        <v>1.0095</v>
      </c>
      <c r="C58" s="16">
        <v>1.0073</v>
      </c>
      <c r="D58" s="16">
        <v>1.0067</v>
      </c>
      <c r="E58" s="16">
        <v>1.0067</v>
      </c>
      <c r="F58" s="17">
        <v>1.0066</v>
      </c>
      <c r="H58" s="7">
        <f t="shared" si="0"/>
        <v>36</v>
      </c>
      <c r="I58" s="16">
        <v>0.9749</v>
      </c>
      <c r="J58" s="16">
        <v>0.9806</v>
      </c>
      <c r="K58" s="16">
        <v>0.9822</v>
      </c>
      <c r="L58" s="16">
        <v>0.9823</v>
      </c>
      <c r="M58" s="17">
        <v>0.9825</v>
      </c>
    </row>
    <row r="59" spans="1:13" ht="12.75">
      <c r="A59" s="7">
        <f t="shared" si="1"/>
        <v>7.5</v>
      </c>
      <c r="B59" s="16">
        <v>1.0089</v>
      </c>
      <c r="C59" s="16">
        <v>1.0069</v>
      </c>
      <c r="D59" s="16">
        <v>1.0063</v>
      </c>
      <c r="E59" s="16">
        <v>1.0063</v>
      </c>
      <c r="F59" s="17">
        <v>1.0062</v>
      </c>
      <c r="H59" s="7">
        <f t="shared" si="0"/>
        <v>36.5</v>
      </c>
      <c r="I59" s="16">
        <v>0.9743</v>
      </c>
      <c r="J59" s="16">
        <v>0.9802</v>
      </c>
      <c r="K59" s="16">
        <v>0.9818</v>
      </c>
      <c r="L59" s="16">
        <v>0.9819</v>
      </c>
      <c r="M59" s="17">
        <v>0.982</v>
      </c>
    </row>
    <row r="60" spans="1:13" ht="12.75">
      <c r="A60" s="7">
        <f t="shared" si="1"/>
        <v>8</v>
      </c>
      <c r="B60" s="16">
        <v>1.0083</v>
      </c>
      <c r="C60" s="16">
        <v>1.0064</v>
      </c>
      <c r="D60" s="16">
        <v>1.0059</v>
      </c>
      <c r="E60" s="16">
        <v>1.0058</v>
      </c>
      <c r="F60" s="17">
        <v>1.0058</v>
      </c>
      <c r="H60" s="7">
        <f t="shared" si="0"/>
        <v>37</v>
      </c>
      <c r="I60" s="16">
        <v>0.9737</v>
      </c>
      <c r="J60" s="16">
        <v>0.9797</v>
      </c>
      <c r="K60" s="16">
        <v>0.9813</v>
      </c>
      <c r="L60" s="16">
        <v>0.9815</v>
      </c>
      <c r="M60" s="17">
        <v>0.9816</v>
      </c>
    </row>
    <row r="61" spans="1:13" ht="13.5" thickBot="1">
      <c r="A61" s="12">
        <f t="shared" si="1"/>
        <v>8.5</v>
      </c>
      <c r="B61" s="18">
        <v>1.0077</v>
      </c>
      <c r="C61" s="18">
        <v>1.006</v>
      </c>
      <c r="D61" s="18">
        <v>1.0055</v>
      </c>
      <c r="E61" s="18">
        <v>1.0054</v>
      </c>
      <c r="F61" s="19">
        <v>1.0054</v>
      </c>
      <c r="H61" s="12">
        <f t="shared" si="0"/>
        <v>37.5</v>
      </c>
      <c r="I61" s="18">
        <v>0.973</v>
      </c>
      <c r="J61" s="18">
        <v>0.9792</v>
      </c>
      <c r="K61" s="18">
        <v>0.9809</v>
      </c>
      <c r="L61" s="18">
        <v>0.9811</v>
      </c>
      <c r="M61" s="19">
        <v>0.9812</v>
      </c>
    </row>
    <row r="62" spans="8:13" ht="12.75">
      <c r="H62" s="13">
        <f aca="true" t="shared" si="2" ref="H62:H86">H61+0.5</f>
        <v>38</v>
      </c>
      <c r="I62" s="14">
        <v>0.9724</v>
      </c>
      <c r="J62" s="14">
        <v>0.9788</v>
      </c>
      <c r="K62" s="14">
        <v>0.9805</v>
      </c>
      <c r="L62" s="14">
        <v>0.9806</v>
      </c>
      <c r="M62" s="15">
        <v>0.9808</v>
      </c>
    </row>
    <row r="63" spans="8:13" ht="12.75">
      <c r="H63" s="7">
        <f t="shared" si="2"/>
        <v>38.5</v>
      </c>
      <c r="I63" s="16">
        <v>0.9718</v>
      </c>
      <c r="J63" s="16">
        <v>0.9783</v>
      </c>
      <c r="K63" s="16">
        <v>0.9801</v>
      </c>
      <c r="L63" s="16">
        <v>0.9802</v>
      </c>
      <c r="M63" s="17">
        <v>0.9804</v>
      </c>
    </row>
    <row r="64" spans="8:13" ht="12.75">
      <c r="H64" s="7">
        <f t="shared" si="2"/>
        <v>39</v>
      </c>
      <c r="I64" s="16">
        <v>0.9712</v>
      </c>
      <c r="J64" s="16">
        <v>0.9778</v>
      </c>
      <c r="K64" s="16">
        <v>0.9796</v>
      </c>
      <c r="L64" s="16">
        <v>0.9798</v>
      </c>
      <c r="M64" s="17">
        <v>0.9799</v>
      </c>
    </row>
    <row r="65" spans="8:13" ht="12.75">
      <c r="H65" s="7">
        <f t="shared" si="2"/>
        <v>39.5</v>
      </c>
      <c r="I65" s="16">
        <v>0.9706</v>
      </c>
      <c r="J65" s="16">
        <v>0.9774</v>
      </c>
      <c r="K65" s="16">
        <v>0.9792</v>
      </c>
      <c r="L65" s="16">
        <v>0.9794</v>
      </c>
      <c r="M65" s="17">
        <v>0.9795</v>
      </c>
    </row>
    <row r="66" spans="8:13" ht="12.75">
      <c r="H66" s="7">
        <f t="shared" si="2"/>
        <v>40</v>
      </c>
      <c r="I66" s="16">
        <v>0.97</v>
      </c>
      <c r="J66" s="16">
        <v>0.9769</v>
      </c>
      <c r="K66" s="16">
        <v>0.9788</v>
      </c>
      <c r="L66" s="16">
        <v>0.9789</v>
      </c>
      <c r="M66" s="17">
        <v>0.9791</v>
      </c>
    </row>
    <row r="67" spans="8:13" ht="12.75">
      <c r="H67" s="7">
        <f t="shared" si="2"/>
        <v>40.5</v>
      </c>
      <c r="I67" s="16">
        <v>0.9694</v>
      </c>
      <c r="J67" s="16">
        <v>0.9764</v>
      </c>
      <c r="K67" s="16">
        <v>0.9784</v>
      </c>
      <c r="L67" s="16">
        <v>0.9785</v>
      </c>
      <c r="M67" s="17">
        <v>0.9787</v>
      </c>
    </row>
    <row r="68" spans="8:13" ht="12.75">
      <c r="H68" s="7">
        <f t="shared" si="2"/>
        <v>41</v>
      </c>
      <c r="I68" s="16">
        <v>0.9688</v>
      </c>
      <c r="J68" s="16">
        <v>0.976</v>
      </c>
      <c r="K68" s="16">
        <v>0.9779</v>
      </c>
      <c r="L68" s="16">
        <v>0.9781</v>
      </c>
      <c r="M68" s="17">
        <v>0.9783</v>
      </c>
    </row>
    <row r="69" spans="8:13" ht="12.75">
      <c r="H69" s="7">
        <f t="shared" si="2"/>
        <v>41.5</v>
      </c>
      <c r="I69" s="16">
        <v>0.9682</v>
      </c>
      <c r="J69" s="16">
        <v>0.9755</v>
      </c>
      <c r="K69" s="16">
        <v>0.9775</v>
      </c>
      <c r="L69" s="16">
        <v>0.9777</v>
      </c>
      <c r="M69" s="17">
        <v>0.9778</v>
      </c>
    </row>
    <row r="70" spans="8:13" ht="12.75">
      <c r="H70" s="7">
        <f t="shared" si="2"/>
        <v>42</v>
      </c>
      <c r="I70" s="16">
        <v>0.9676</v>
      </c>
      <c r="J70" s="16">
        <v>0.9751</v>
      </c>
      <c r="K70" s="16">
        <v>0.9771</v>
      </c>
      <c r="L70" s="16">
        <v>0.9772</v>
      </c>
      <c r="M70" s="17">
        <v>0.9774</v>
      </c>
    </row>
    <row r="71" spans="8:13" ht="12.75">
      <c r="H71" s="7">
        <f t="shared" si="2"/>
        <v>42.5</v>
      </c>
      <c r="I71" s="16">
        <v>0.967</v>
      </c>
      <c r="J71" s="16">
        <v>0.9746</v>
      </c>
      <c r="K71" s="16">
        <v>0.9766</v>
      </c>
      <c r="L71" s="16">
        <v>0.9768</v>
      </c>
      <c r="M71" s="17">
        <v>0.977</v>
      </c>
    </row>
    <row r="72" spans="8:13" ht="12.75">
      <c r="H72" s="7">
        <f t="shared" si="2"/>
        <v>43</v>
      </c>
      <c r="I72" s="16">
        <v>0.9664</v>
      </c>
      <c r="J72" s="16">
        <v>0.9741</v>
      </c>
      <c r="K72" s="16">
        <v>0.9762</v>
      </c>
      <c r="L72" s="16">
        <v>0.9764</v>
      </c>
      <c r="M72" s="17">
        <v>0.9766</v>
      </c>
    </row>
    <row r="73" spans="8:13" ht="12.75">
      <c r="H73" s="7">
        <f t="shared" si="2"/>
        <v>43.5</v>
      </c>
      <c r="I73" s="16">
        <v>0.9658</v>
      </c>
      <c r="J73" s="16">
        <v>0.9737</v>
      </c>
      <c r="K73" s="16">
        <v>0.9758</v>
      </c>
      <c r="L73" s="16">
        <v>0.976</v>
      </c>
      <c r="M73" s="17">
        <v>0.9762</v>
      </c>
    </row>
    <row r="74" spans="8:13" ht="12.75">
      <c r="H74" s="7">
        <f t="shared" si="2"/>
        <v>44</v>
      </c>
      <c r="I74" s="16">
        <v>0.9652</v>
      </c>
      <c r="J74" s="16">
        <v>0.9732</v>
      </c>
      <c r="K74" s="16">
        <v>0.9754</v>
      </c>
      <c r="L74" s="16">
        <v>0.9756</v>
      </c>
      <c r="M74" s="17">
        <v>0.9757</v>
      </c>
    </row>
    <row r="75" spans="8:13" ht="12.75">
      <c r="H75" s="7">
        <f t="shared" si="2"/>
        <v>44.5</v>
      </c>
      <c r="I75" s="16">
        <v>0.9646</v>
      </c>
      <c r="J75" s="16">
        <v>0.9727</v>
      </c>
      <c r="K75" s="16">
        <v>0.9749</v>
      </c>
      <c r="L75" s="16">
        <v>0.9751</v>
      </c>
      <c r="M75" s="17">
        <v>0.9753</v>
      </c>
    </row>
    <row r="76" spans="8:13" ht="12.75">
      <c r="H76" s="7">
        <f t="shared" si="2"/>
        <v>45</v>
      </c>
      <c r="I76" s="16">
        <v>0.964</v>
      </c>
      <c r="J76" s="16">
        <v>0.9723</v>
      </c>
      <c r="K76" s="16">
        <v>0.9745</v>
      </c>
      <c r="L76" s="16">
        <v>0.9747</v>
      </c>
      <c r="M76" s="17">
        <v>0.9749</v>
      </c>
    </row>
    <row r="77" spans="8:13" ht="12.75">
      <c r="H77" s="7">
        <f t="shared" si="2"/>
        <v>45.5</v>
      </c>
      <c r="I77" s="16">
        <v>0.9634</v>
      </c>
      <c r="J77" s="16">
        <v>0.9718</v>
      </c>
      <c r="K77" s="16">
        <v>0.9741</v>
      </c>
      <c r="L77" s="16">
        <v>0.9743</v>
      </c>
      <c r="M77" s="17">
        <v>0.9745</v>
      </c>
    </row>
    <row r="78" spans="8:13" ht="12.75">
      <c r="H78" s="7">
        <f t="shared" si="2"/>
        <v>46</v>
      </c>
      <c r="I78" s="16">
        <v>0.9628</v>
      </c>
      <c r="J78" s="16">
        <v>0.9713</v>
      </c>
      <c r="K78" s="16">
        <v>0.9736</v>
      </c>
      <c r="L78" s="16">
        <v>0.9739</v>
      </c>
      <c r="M78" s="17">
        <v>0.9741</v>
      </c>
    </row>
    <row r="79" spans="8:13" ht="12.75">
      <c r="H79" s="7">
        <f t="shared" si="2"/>
        <v>46.5</v>
      </c>
      <c r="I79" s="16">
        <v>0.9622</v>
      </c>
      <c r="J79" s="16">
        <v>0.9709</v>
      </c>
      <c r="K79" s="16">
        <v>0.9732</v>
      </c>
      <c r="L79" s="16">
        <v>0.9734</v>
      </c>
      <c r="M79" s="17">
        <v>0.9736</v>
      </c>
    </row>
    <row r="80" spans="8:13" ht="12.75">
      <c r="H80" s="7">
        <f t="shared" si="2"/>
        <v>47</v>
      </c>
      <c r="I80" s="16">
        <v>0.9616</v>
      </c>
      <c r="J80" s="16">
        <v>0.9704</v>
      </c>
      <c r="K80" s="16">
        <v>0.9728</v>
      </c>
      <c r="L80" s="16">
        <v>0.973</v>
      </c>
      <c r="M80" s="17">
        <v>0.9732</v>
      </c>
    </row>
    <row r="81" spans="8:13" ht="12.75">
      <c r="H81" s="7">
        <f t="shared" si="2"/>
        <v>47.5</v>
      </c>
      <c r="I81" s="16">
        <v>0.9609</v>
      </c>
      <c r="J81" s="16">
        <v>0.9699</v>
      </c>
      <c r="K81" s="16">
        <v>0.9724</v>
      </c>
      <c r="L81" s="16">
        <v>0.9726</v>
      </c>
      <c r="M81" s="17">
        <v>0.9728</v>
      </c>
    </row>
    <row r="82" spans="8:13" ht="12.75">
      <c r="H82" s="7">
        <f t="shared" si="2"/>
        <v>48</v>
      </c>
      <c r="I82" s="16">
        <v>0.9603</v>
      </c>
      <c r="J82" s="16">
        <v>0.9695</v>
      </c>
      <c r="K82" s="16">
        <v>0.9719</v>
      </c>
      <c r="L82" s="16">
        <v>0.9722</v>
      </c>
      <c r="M82" s="17">
        <v>0.9724</v>
      </c>
    </row>
    <row r="83" spans="8:13" ht="12.75">
      <c r="H83" s="7">
        <f t="shared" si="2"/>
        <v>48.5</v>
      </c>
      <c r="I83" s="16">
        <v>0.9597</v>
      </c>
      <c r="J83" s="16">
        <v>0.969</v>
      </c>
      <c r="K83" s="16">
        <v>0.9715</v>
      </c>
      <c r="L83" s="16">
        <v>0.9717</v>
      </c>
      <c r="M83" s="17">
        <v>0.9719</v>
      </c>
    </row>
    <row r="84" spans="8:13" ht="12.75">
      <c r="H84" s="7">
        <f t="shared" si="2"/>
        <v>49</v>
      </c>
      <c r="I84" s="16">
        <v>0.9591</v>
      </c>
      <c r="J84" s="16">
        <v>0.9685</v>
      </c>
      <c r="K84" s="16">
        <v>0.9711</v>
      </c>
      <c r="L84" s="16">
        <v>0.9713</v>
      </c>
      <c r="M84" s="17">
        <v>0.9715</v>
      </c>
    </row>
    <row r="85" spans="8:13" ht="12.75">
      <c r="H85" s="7">
        <f t="shared" si="2"/>
        <v>49.5</v>
      </c>
      <c r="I85" s="16">
        <v>0.9585</v>
      </c>
      <c r="J85" s="16">
        <v>0.9681</v>
      </c>
      <c r="K85" s="16">
        <v>0.9707</v>
      </c>
      <c r="L85" s="16">
        <v>0.9709</v>
      </c>
      <c r="M85" s="17">
        <v>0.9711</v>
      </c>
    </row>
    <row r="86" spans="8:13" ht="13.5" thickBot="1">
      <c r="H86" s="12">
        <f t="shared" si="2"/>
        <v>50</v>
      </c>
      <c r="I86" s="18">
        <v>0.9579</v>
      </c>
      <c r="J86" s="18">
        <v>0.9676</v>
      </c>
      <c r="K86" s="18">
        <v>0.9702</v>
      </c>
      <c r="L86" s="18">
        <v>0.9705</v>
      </c>
      <c r="M86" s="19">
        <v>0.9707</v>
      </c>
    </row>
  </sheetData>
  <sheetProtection/>
  <mergeCells count="3">
    <mergeCell ref="O31:R31"/>
    <mergeCell ref="O35:S38"/>
    <mergeCell ref="I3:M3"/>
  </mergeCells>
  <printOptions/>
  <pageMargins left="0.1968503937007874" right="0.1968503937007874" top="0.1968503937007874" bottom="0.1968503937007874" header="0.3937007874015748" footer="0.3937007874015748"/>
  <pageSetup horizontalDpi="600" verticalDpi="600" orientation="landscape" paperSize="9" r:id="rId4"/>
  <legacyDrawing r:id="rId3"/>
  <oleObjects>
    <oleObject progId="Equation.3" shapeId="10174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nakev</dc:creator>
  <cp:keywords/>
  <dc:description/>
  <cp:lastModifiedBy>user</cp:lastModifiedBy>
  <cp:lastPrinted>2012-11-22T12:28:53Z</cp:lastPrinted>
  <dcterms:created xsi:type="dcterms:W3CDTF">2010-11-22T09:56:06Z</dcterms:created>
  <dcterms:modified xsi:type="dcterms:W3CDTF">2015-04-14T11:22:03Z</dcterms:modified>
  <cp:category/>
  <cp:version/>
  <cp:contentType/>
  <cp:contentStatus/>
</cp:coreProperties>
</file>